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liyet Analizi" sheetId="1" state="visible" r:id="rId1"/>
    <sheet xmlns:r="http://schemas.openxmlformats.org/officeDocument/2006/relationships" name="Birim Fiyatl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TL&quot;"/>
  </numFmts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color rgb="00000000"/>
    </font>
  </fonts>
  <fills count="6">
    <fill>
      <patternFill/>
    </fill>
    <fill>
      <patternFill patternType="gray125"/>
    </fill>
    <fill>
      <patternFill patternType="solid">
        <fgColor rgb="004F81BD"/>
        <bgColor rgb="004F81BD"/>
      </patternFill>
    </fill>
    <fill>
      <patternFill patternType="solid">
        <fgColor rgb="002F75B5"/>
        <bgColor rgb="002F75B5"/>
      </patternFill>
    </fill>
    <fill>
      <patternFill patternType="solid">
        <fgColor rgb="00DDEBF7"/>
        <bgColor rgb="00DDEBF7"/>
      </patternFill>
    </fill>
    <fill>
      <patternFill patternType="solid">
        <fgColor rgb="00BFBFBF"/>
        <bgColor rgb="00BFBFBF"/>
      </patternFill>
    </fill>
  </fills>
  <borders count="2">
    <border>
      <left/>
      <right/>
      <top/>
      <bottom/>
      <diagonal/>
    </border>
    <border>
      <top style="thick"/>
      <bottom style="thick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3" borderId="0" applyAlignment="1" pivotButton="0" quotePrefix="0" xfId="0">
      <alignment horizontal="center" vertical="center" wrapText="1"/>
    </xf>
    <xf numFmtId="0" fontId="2" fillId="4" borderId="0" applyAlignment="1" pivotButton="0" quotePrefix="0" xfId="0">
      <alignment horizontal="center" vertical="center"/>
    </xf>
    <xf numFmtId="164" fontId="0" fillId="0" borderId="0" pivotButton="0" quotePrefix="0" xfId="0"/>
    <xf numFmtId="0" fontId="2" fillId="5" borderId="1" pivotButton="0" quotePrefix="0" xfId="0"/>
    <xf numFmtId="164" fontId="2" fillId="5" borderId="1" pivotButton="0" quotePrefix="0" xfId="0"/>
    <xf numFmtId="0" fontId="1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6"/>
  <sheetViews>
    <sheetView workbookViewId="0">
      <selection activeCell="A1" sqref="A1"/>
    </sheetView>
  </sheetViews>
  <sheetFormatPr baseColWidth="8" defaultRowHeight="15"/>
  <cols>
    <col width="34.8" customWidth="1" min="1" max="1"/>
    <col width="32.4" customWidth="1" min="2" max="2"/>
    <col width="34.8" customWidth="1" min="3" max="3"/>
    <col width="8.4" customWidth="1" min="4" max="4"/>
    <col width="9.6" customWidth="1" min="5" max="5"/>
    <col width="55.2" customWidth="1" min="6" max="6"/>
    <col width="33.6" customWidth="1" min="7" max="7"/>
    <col width="55.2" customWidth="1" min="8" max="8"/>
    <col width="33.6" customWidth="1" min="9" max="9"/>
    <col width="32.4" customWidth="1" min="10" max="10"/>
    <col width="25.2" customWidth="1" min="11" max="11"/>
    <col width="26.4" customWidth="1" min="12" max="12"/>
  </cols>
  <sheetData>
    <row r="1">
      <c r="A1" s="1" t="inlineStr">
        <is>
          <t>Kalem No</t>
        </is>
      </c>
      <c r="B1" s="1" t="inlineStr">
        <is>
          <t>İş Kalemi</t>
        </is>
      </c>
      <c r="C1" s="1" t="inlineStr">
        <is>
          <t>Kategori</t>
        </is>
      </c>
      <c r="D1" s="1" t="inlineStr">
        <is>
          <t>Birim</t>
        </is>
      </c>
      <c r="E1" s="1" t="inlineStr">
        <is>
          <t>Miktar</t>
        </is>
      </c>
      <c r="F1" s="1" t="inlineStr">
        <is>
          <t>Malzeme Birim Fiyatı (TL)</t>
        </is>
      </c>
      <c r="G1" s="1" t="inlineStr">
        <is>
          <t>Malzeme Toplam Fiyatı (TL)</t>
        </is>
      </c>
      <c r="H1" s="1" t="inlineStr">
        <is>
          <t>İşçilik Birim Fiyatı (TL)</t>
        </is>
      </c>
      <c r="I1" s="1" t="inlineStr">
        <is>
          <t>İşçilik Toplam Fiyatı (TL)</t>
        </is>
      </c>
      <c r="J1" s="1" t="inlineStr">
        <is>
          <t>Toplam Birim Maliyet (TL)</t>
        </is>
      </c>
      <c r="K1" s="1" t="inlineStr">
        <is>
          <t>Toplam Maliyet (TL)</t>
        </is>
      </c>
      <c r="L1" s="1" t="inlineStr">
        <is>
          <t>Açıklama</t>
        </is>
      </c>
    </row>
    <row r="2">
      <c r="A2" s="2" t="inlineStr">
        <is>
          <t>KABA İNŞAAT</t>
        </is>
      </c>
      <c r="F2" s="3" t="n"/>
      <c r="G2" s="3" t="n"/>
      <c r="H2" s="3" t="n"/>
      <c r="I2" s="3" t="n"/>
      <c r="J2" s="3" t="n"/>
      <c r="K2" s="3" t="n"/>
    </row>
    <row r="3">
      <c r="A3" t="n">
        <v>1</v>
      </c>
      <c r="B3" t="inlineStr">
        <is>
          <t>Hafriyat</t>
        </is>
      </c>
      <c r="C3" t="inlineStr">
        <is>
          <t>KABA İNŞAAT</t>
        </is>
      </c>
      <c r="D3" t="inlineStr">
        <is>
          <t>m3</t>
        </is>
      </c>
      <c r="E3" t="n">
        <v>1000</v>
      </c>
      <c r="F3" s="3">
        <f>VLOOKUP(B3,'Birim Fiyatlar'!$A:$D,3,FALSE)</f>
        <v/>
      </c>
      <c r="G3" s="3">
        <f>F3*E3</f>
        <v/>
      </c>
      <c r="H3" s="3">
        <f>VLOOKUP(B3,'Birim Fiyatlar'!$A:$D,4,FALSE)</f>
        <v/>
      </c>
      <c r="I3" s="3">
        <f>H3*E3</f>
        <v/>
      </c>
      <c r="J3" s="3">
        <f>F3+H3</f>
        <v/>
      </c>
      <c r="K3" s="3">
        <f>G3+I3</f>
        <v/>
      </c>
      <c r="L3" t="inlineStr"/>
    </row>
    <row r="4">
      <c r="A4" t="n">
        <v>2</v>
      </c>
      <c r="B4" t="inlineStr">
        <is>
          <t>Temel Betonu</t>
        </is>
      </c>
      <c r="C4" t="inlineStr">
        <is>
          <t>KABA İNŞAAT</t>
        </is>
      </c>
      <c r="D4" t="inlineStr">
        <is>
          <t>m3</t>
        </is>
      </c>
      <c r="E4" t="n">
        <v>150</v>
      </c>
      <c r="F4" s="3">
        <f>VLOOKUP(B4,'Birim Fiyatlar'!$A:$D,3,FALSE)</f>
        <v/>
      </c>
      <c r="G4" s="3">
        <f>F4*E4</f>
        <v/>
      </c>
      <c r="H4" s="3">
        <f>VLOOKUP(B4,'Birim Fiyatlar'!$A:$D,4,FALSE)</f>
        <v/>
      </c>
      <c r="I4" s="3">
        <f>H4*E4</f>
        <v/>
      </c>
      <c r="J4" s="3">
        <f>F4+H4</f>
        <v/>
      </c>
      <c r="K4" s="3">
        <f>G4+I4</f>
        <v/>
      </c>
      <c r="L4" t="inlineStr">
        <is>
          <t>C30 Beton</t>
        </is>
      </c>
    </row>
    <row r="5">
      <c r="A5" t="n">
        <v>3</v>
      </c>
      <c r="B5" t="inlineStr">
        <is>
          <t>Demir Donatı</t>
        </is>
      </c>
      <c r="C5" t="inlineStr">
        <is>
          <t>KABA İNŞAAT</t>
        </is>
      </c>
      <c r="D5" t="inlineStr">
        <is>
          <t>ton</t>
        </is>
      </c>
      <c r="E5" t="n">
        <v>15</v>
      </c>
      <c r="F5" s="3">
        <f>VLOOKUP(B5,'Birim Fiyatlar'!$A:$D,3,FALSE)</f>
        <v/>
      </c>
      <c r="G5" s="3">
        <f>F5*E5</f>
        <v/>
      </c>
      <c r="H5" s="3">
        <f>VLOOKUP(B5,'Birim Fiyatlar'!$A:$D,4,FALSE)</f>
        <v/>
      </c>
      <c r="I5" s="3">
        <f>H5*E5</f>
        <v/>
      </c>
      <c r="J5" s="3">
        <f>F5+H5</f>
        <v/>
      </c>
      <c r="K5" s="3">
        <f>G5+I5</f>
        <v/>
      </c>
      <c r="L5" t="inlineStr"/>
    </row>
    <row r="6">
      <c r="A6" t="n">
        <v>4</v>
      </c>
      <c r="B6" t="inlineStr">
        <is>
          <t>Kalıp İşleri</t>
        </is>
      </c>
      <c r="C6" t="inlineStr">
        <is>
          <t>KABA İNŞAAT</t>
        </is>
      </c>
      <c r="D6" t="inlineStr">
        <is>
          <t>m2</t>
        </is>
      </c>
      <c r="E6" t="n">
        <v>1200</v>
      </c>
      <c r="F6" s="3">
        <f>VLOOKUP(B6,'Birim Fiyatlar'!$A:$D,3,FALSE)</f>
        <v/>
      </c>
      <c r="G6" s="3">
        <f>F6*E6</f>
        <v/>
      </c>
      <c r="H6" s="3">
        <f>VLOOKUP(B6,'Birim Fiyatlar'!$A:$D,4,FALSE)</f>
        <v/>
      </c>
      <c r="I6" s="3">
        <f>H6*E6</f>
        <v/>
      </c>
      <c r="J6" s="3">
        <f>F6+H6</f>
        <v/>
      </c>
      <c r="K6" s="3">
        <f>G6+I6</f>
        <v/>
      </c>
      <c r="L6" t="inlineStr"/>
    </row>
    <row r="7">
      <c r="A7" t="n">
        <v>5</v>
      </c>
      <c r="B7" t="inlineStr">
        <is>
          <t>Duvar (Tuğla)</t>
        </is>
      </c>
      <c r="C7" t="inlineStr">
        <is>
          <t>KABA İNŞAAT</t>
        </is>
      </c>
      <c r="D7" t="inlineStr">
        <is>
          <t>m2</t>
        </is>
      </c>
      <c r="E7" t="n">
        <v>2500</v>
      </c>
      <c r="F7" s="3">
        <f>VLOOKUP(B7,'Birim Fiyatlar'!$A:$D,3,FALSE)</f>
        <v/>
      </c>
      <c r="G7" s="3">
        <f>F7*E7</f>
        <v/>
      </c>
      <c r="H7" s="3">
        <f>VLOOKUP(B7,'Birim Fiyatlar'!$A:$D,4,FALSE)</f>
        <v/>
      </c>
      <c r="I7" s="3">
        <f>H7*E7</f>
        <v/>
      </c>
      <c r="J7" s="3">
        <f>F7+H7</f>
        <v/>
      </c>
      <c r="K7" s="3">
        <f>G7+I7</f>
        <v/>
      </c>
      <c r="L7" t="inlineStr">
        <is>
          <t>19luk Tuğla</t>
        </is>
      </c>
    </row>
    <row r="8">
      <c r="A8" t="n">
        <v>6</v>
      </c>
      <c r="B8" t="inlineStr">
        <is>
          <t>Çatı Karkası</t>
        </is>
      </c>
      <c r="C8" t="inlineStr">
        <is>
          <t>KABA İNŞAAT</t>
        </is>
      </c>
      <c r="D8" t="inlineStr">
        <is>
          <t>m2</t>
        </is>
      </c>
      <c r="E8" t="n">
        <v>200</v>
      </c>
      <c r="F8" s="3">
        <f>VLOOKUP(B8,'Birim Fiyatlar'!$A:$D,3,FALSE)</f>
        <v/>
      </c>
      <c r="G8" s="3">
        <f>F8*E8</f>
        <v/>
      </c>
      <c r="H8" s="3">
        <f>VLOOKUP(B8,'Birim Fiyatlar'!$A:$D,4,FALSE)</f>
        <v/>
      </c>
      <c r="I8" s="3">
        <f>H8*E8</f>
        <v/>
      </c>
      <c r="J8" s="3">
        <f>F8+H8</f>
        <v/>
      </c>
      <c r="K8" s="3">
        <f>G8+I8</f>
        <v/>
      </c>
      <c r="L8" t="inlineStr">
        <is>
          <t>Ahşap Karkas</t>
        </is>
      </c>
    </row>
    <row r="9">
      <c r="A9" s="2" t="inlineStr">
        <is>
          <t>İNCE İNŞAAT</t>
        </is>
      </c>
      <c r="F9" s="3" t="n"/>
      <c r="G9" s="3" t="n"/>
      <c r="H9" s="3" t="n"/>
      <c r="I9" s="3" t="n"/>
      <c r="J9" s="3" t="n"/>
      <c r="K9" s="3" t="n"/>
    </row>
    <row r="10">
      <c r="A10" t="n">
        <v>7</v>
      </c>
      <c r="B10" t="inlineStr">
        <is>
          <t>İç Sıva</t>
        </is>
      </c>
      <c r="C10" t="inlineStr">
        <is>
          <t>İNCE İNŞAAT</t>
        </is>
      </c>
      <c r="D10" t="inlineStr">
        <is>
          <t>m2</t>
        </is>
      </c>
      <c r="E10" t="n">
        <v>3000</v>
      </c>
      <c r="F10" s="3">
        <f>VLOOKUP(B10,'Birim Fiyatlar'!$A:$D,3,FALSE)</f>
        <v/>
      </c>
      <c r="G10" s="3">
        <f>F10*E10</f>
        <v/>
      </c>
      <c r="H10" s="3">
        <f>VLOOKUP(B10,'Birim Fiyatlar'!$A:$D,4,FALSE)</f>
        <v/>
      </c>
      <c r="I10" s="3">
        <f>H10*E10</f>
        <v/>
      </c>
      <c r="J10" s="3">
        <f>F10+H10</f>
        <v/>
      </c>
      <c r="K10" s="3">
        <f>G10+I10</f>
        <v/>
      </c>
      <c r="L10" t="inlineStr"/>
    </row>
    <row r="11">
      <c r="A11" t="n">
        <v>8</v>
      </c>
      <c r="B11" t="inlineStr">
        <is>
          <t>Dış Cephe Kaplama</t>
        </is>
      </c>
      <c r="C11" t="inlineStr">
        <is>
          <t>İNCE İNŞAAT</t>
        </is>
      </c>
      <c r="D11" t="inlineStr">
        <is>
          <t>m2</t>
        </is>
      </c>
      <c r="E11" t="n">
        <v>500</v>
      </c>
      <c r="F11" s="3">
        <f>VLOOKUP(B11,'Birim Fiyatlar'!$A:$D,3,FALSE)</f>
        <v/>
      </c>
      <c r="G11" s="3">
        <f>F11*E11</f>
        <v/>
      </c>
      <c r="H11" s="3">
        <f>VLOOKUP(B11,'Birim Fiyatlar'!$A:$D,4,FALSE)</f>
        <v/>
      </c>
      <c r="I11" s="3">
        <f>H11*E11</f>
        <v/>
      </c>
      <c r="J11" s="3">
        <f>F11+H11</f>
        <v/>
      </c>
      <c r="K11" s="3">
        <f>G11+I11</f>
        <v/>
      </c>
      <c r="L11" t="inlineStr">
        <is>
          <t>Mantolama + Boya</t>
        </is>
      </c>
    </row>
    <row r="12">
      <c r="A12" t="n">
        <v>9</v>
      </c>
      <c r="B12" t="inlineStr">
        <is>
          <t>Seramik Döşeme</t>
        </is>
      </c>
      <c r="C12" t="inlineStr">
        <is>
          <t>İNCE İNŞAAT</t>
        </is>
      </c>
      <c r="D12" t="inlineStr">
        <is>
          <t>m2</t>
        </is>
      </c>
      <c r="E12" t="n">
        <v>400</v>
      </c>
      <c r="F12" s="3">
        <f>VLOOKUP(B12,'Birim Fiyatlar'!$A:$D,3,FALSE)</f>
        <v/>
      </c>
      <c r="G12" s="3">
        <f>F12*E12</f>
        <v/>
      </c>
      <c r="H12" s="3">
        <f>VLOOKUP(B12,'Birim Fiyatlar'!$A:$D,4,FALSE)</f>
        <v/>
      </c>
      <c r="I12" s="3">
        <f>H12*E12</f>
        <v/>
      </c>
      <c r="J12" s="3">
        <f>F12+H12</f>
        <v/>
      </c>
      <c r="K12" s="3">
        <f>G12+I12</f>
        <v/>
      </c>
      <c r="L12" t="inlineStr">
        <is>
          <t>Islak Hacimler</t>
        </is>
      </c>
    </row>
    <row r="13">
      <c r="A13" t="n">
        <v>10</v>
      </c>
      <c r="B13" t="inlineStr">
        <is>
          <t>Parke Döşeme</t>
        </is>
      </c>
      <c r="C13" t="inlineStr">
        <is>
          <t>İNCE İNŞAAT</t>
        </is>
      </c>
      <c r="D13" t="inlineStr">
        <is>
          <t>m2</t>
        </is>
      </c>
      <c r="E13" t="n">
        <v>800</v>
      </c>
      <c r="F13" s="3">
        <f>VLOOKUP(B13,'Birim Fiyatlar'!$A:$D,3,FALSE)</f>
        <v/>
      </c>
      <c r="G13" s="3">
        <f>F13*E13</f>
        <v/>
      </c>
      <c r="H13" s="3">
        <f>VLOOKUP(B13,'Birim Fiyatlar'!$A:$D,4,FALSE)</f>
        <v/>
      </c>
      <c r="I13" s="3">
        <f>H13*E13</f>
        <v/>
      </c>
      <c r="J13" s="3">
        <f>F13+H13</f>
        <v/>
      </c>
      <c r="K13" s="3">
        <f>G13+I13</f>
        <v/>
      </c>
      <c r="L13" t="inlineStr">
        <is>
          <t>Laminat Parke</t>
        </is>
      </c>
    </row>
    <row r="14">
      <c r="A14" t="n">
        <v>11</v>
      </c>
      <c r="B14" t="inlineStr">
        <is>
          <t>İç Kapılar</t>
        </is>
      </c>
      <c r="C14" t="inlineStr">
        <is>
          <t>İNCE İNŞAAT</t>
        </is>
      </c>
      <c r="D14" t="inlineStr">
        <is>
          <t>adet</t>
        </is>
      </c>
      <c r="E14" t="n">
        <v>10</v>
      </c>
      <c r="F14" s="3">
        <f>VLOOKUP(B14,'Birim Fiyatlar'!$A:$D,3,FALSE)</f>
        <v/>
      </c>
      <c r="G14" s="3">
        <f>F14*E14</f>
        <v/>
      </c>
      <c r="H14" s="3">
        <f>VLOOKUP(B14,'Birim Fiyatlar'!$A:$D,4,FALSE)</f>
        <v/>
      </c>
      <c r="I14" s="3">
        <f>H14*E14</f>
        <v/>
      </c>
      <c r="J14" s="3">
        <f>F14+H14</f>
        <v/>
      </c>
      <c r="K14" s="3">
        <f>G14+I14</f>
        <v/>
      </c>
      <c r="L14" t="inlineStr"/>
    </row>
    <row r="15">
      <c r="A15" t="n">
        <v>12</v>
      </c>
      <c r="B15" t="inlineStr">
        <is>
          <t>Pencereler</t>
        </is>
      </c>
      <c r="C15" t="inlineStr">
        <is>
          <t>İNCE İNŞAAT</t>
        </is>
      </c>
      <c r="D15" t="inlineStr">
        <is>
          <t>m2</t>
        </is>
      </c>
      <c r="E15" t="n">
        <v>50</v>
      </c>
      <c r="F15" s="3">
        <f>VLOOKUP(B15,'Birim Fiyatlar'!$A:$D,3,FALSE)</f>
        <v/>
      </c>
      <c r="G15" s="3">
        <f>F15*E15</f>
        <v/>
      </c>
      <c r="H15" s="3">
        <f>VLOOKUP(B15,'Birim Fiyatlar'!$A:$D,4,FALSE)</f>
        <v/>
      </c>
      <c r="I15" s="3">
        <f>H15*E15</f>
        <v/>
      </c>
      <c r="J15" s="3">
        <f>F15+H15</f>
        <v/>
      </c>
      <c r="K15" s="3">
        <f>G15+I15</f>
        <v/>
      </c>
      <c r="L15" t="inlineStr">
        <is>
          <t>PVC Doğrama</t>
        </is>
      </c>
    </row>
    <row r="16">
      <c r="A16" t="n">
        <v>13</v>
      </c>
      <c r="B16" t="inlineStr">
        <is>
          <t>Boya (İç)</t>
        </is>
      </c>
      <c r="C16" t="inlineStr">
        <is>
          <t>İNCE İNŞAAT</t>
        </is>
      </c>
      <c r="D16" t="inlineStr">
        <is>
          <t>m2</t>
        </is>
      </c>
      <c r="E16" t="n">
        <v>3000</v>
      </c>
      <c r="F16" s="3">
        <f>VLOOKUP(B16,'Birim Fiyatlar'!$A:$D,3,FALSE)</f>
        <v/>
      </c>
      <c r="G16" s="3">
        <f>F16*E16</f>
        <v/>
      </c>
      <c r="H16" s="3">
        <f>VLOOKUP(B16,'Birim Fiyatlar'!$A:$D,4,FALSE)</f>
        <v/>
      </c>
      <c r="I16" s="3">
        <f>H16*E16</f>
        <v/>
      </c>
      <c r="J16" s="3">
        <f>F16+H16</f>
        <v/>
      </c>
      <c r="K16" s="3">
        <f>G16+I16</f>
        <v/>
      </c>
      <c r="L16" t="inlineStr">
        <is>
          <t>Su Bazlı</t>
        </is>
      </c>
    </row>
    <row r="17">
      <c r="A17" t="n">
        <v>14</v>
      </c>
      <c r="B17" t="inlineStr">
        <is>
          <t>Mutfak Dolabı</t>
        </is>
      </c>
      <c r="C17" t="inlineStr">
        <is>
          <t>İNCE İNŞAAT</t>
        </is>
      </c>
      <c r="D17" t="inlineStr">
        <is>
          <t>mtül</t>
        </is>
      </c>
      <c r="E17" t="n">
        <v>10</v>
      </c>
      <c r="F17" s="3">
        <f>VLOOKUP(B17,'Birim Fiyatlar'!$A:$D,3,FALSE)</f>
        <v/>
      </c>
      <c r="G17" s="3">
        <f>F17*E17</f>
        <v/>
      </c>
      <c r="H17" s="3">
        <f>VLOOKUP(B17,'Birim Fiyatlar'!$A:$D,4,FALSE)</f>
        <v/>
      </c>
      <c r="I17" s="3">
        <f>H17*E17</f>
        <v/>
      </c>
      <c r="J17" s="3">
        <f>F17+H17</f>
        <v/>
      </c>
      <c r="K17" s="3">
        <f>G17+I17</f>
        <v/>
      </c>
      <c r="L17" t="inlineStr"/>
    </row>
    <row r="18">
      <c r="A18" t="n">
        <v>15</v>
      </c>
      <c r="B18" t="inlineStr">
        <is>
          <t>Banyo Dolabı</t>
        </is>
      </c>
      <c r="C18" t="inlineStr">
        <is>
          <t>İNCE İNŞAAT</t>
        </is>
      </c>
      <c r="D18" t="inlineStr">
        <is>
          <t>adet</t>
        </is>
      </c>
      <c r="E18" t="n">
        <v>2</v>
      </c>
      <c r="F18" s="3">
        <f>VLOOKUP(B18,'Birim Fiyatlar'!$A:$D,3,FALSE)</f>
        <v/>
      </c>
      <c r="G18" s="3">
        <f>F18*E18</f>
        <v/>
      </c>
      <c r="H18" s="3">
        <f>VLOOKUP(B18,'Birim Fiyatlar'!$A:$D,4,FALSE)</f>
        <v/>
      </c>
      <c r="I18" s="3">
        <f>H18*E18</f>
        <v/>
      </c>
      <c r="J18" s="3">
        <f>F18+H18</f>
        <v/>
      </c>
      <c r="K18" s="3">
        <f>G18+I18</f>
        <v/>
      </c>
      <c r="L18" t="inlineStr"/>
    </row>
    <row r="19">
      <c r="A19" s="2" t="inlineStr">
        <is>
          <t>TESİSAT İŞLERİ</t>
        </is>
      </c>
      <c r="F19" s="3" t="n"/>
      <c r="G19" s="3" t="n"/>
      <c r="H19" s="3" t="n"/>
      <c r="I19" s="3" t="n"/>
      <c r="J19" s="3" t="n"/>
      <c r="K19" s="3" t="n"/>
    </row>
    <row r="20">
      <c r="A20" t="n">
        <v>16</v>
      </c>
      <c r="B20" t="inlineStr">
        <is>
          <t>Sıhhi Tesisat</t>
        </is>
      </c>
      <c r="C20" t="inlineStr">
        <is>
          <t>TESİSAT İŞLERİ</t>
        </is>
      </c>
      <c r="D20" t="inlineStr">
        <is>
          <t>adet</t>
        </is>
      </c>
      <c r="E20" t="n">
        <v>1</v>
      </c>
      <c r="F20" s="3">
        <f>VLOOKUP(B20,'Birim Fiyatlar'!$A:$D,3,FALSE)</f>
        <v/>
      </c>
      <c r="G20" s="3">
        <f>F20*E20</f>
        <v/>
      </c>
      <c r="H20" s="3">
        <f>VLOOKUP(B20,'Birim Fiyatlar'!$A:$D,4,FALSE)</f>
        <v/>
      </c>
      <c r="I20" s="3">
        <f>H20*E20</f>
        <v/>
      </c>
      <c r="J20" s="3">
        <f>F20+H20</f>
        <v/>
      </c>
      <c r="K20" s="3">
        <f>G20+I20</f>
        <v/>
      </c>
      <c r="L20" t="inlineStr">
        <is>
          <t>Daire Başı</t>
        </is>
      </c>
    </row>
    <row r="21">
      <c r="A21" t="n">
        <v>17</v>
      </c>
      <c r="B21" t="inlineStr">
        <is>
          <t>Elektrik Tesisatı</t>
        </is>
      </c>
      <c r="C21" t="inlineStr">
        <is>
          <t>TESİSAT İŞLERİ</t>
        </is>
      </c>
      <c r="D21" t="inlineStr">
        <is>
          <t>adet</t>
        </is>
      </c>
      <c r="E21" t="n">
        <v>1</v>
      </c>
      <c r="F21" s="3">
        <f>VLOOKUP(B21,'Birim Fiyatlar'!$A:$D,3,FALSE)</f>
        <v/>
      </c>
      <c r="G21" s="3">
        <f>F21*E21</f>
        <v/>
      </c>
      <c r="H21" s="3">
        <f>VLOOKUP(B21,'Birim Fiyatlar'!$A:$D,4,FALSE)</f>
        <v/>
      </c>
      <c r="I21" s="3">
        <f>H21*E21</f>
        <v/>
      </c>
      <c r="J21" s="3">
        <f>F21+H21</f>
        <v/>
      </c>
      <c r="K21" s="3">
        <f>G21+I21</f>
        <v/>
      </c>
      <c r="L21" t="inlineStr">
        <is>
          <t>Daire Başı</t>
        </is>
      </c>
    </row>
    <row r="22">
      <c r="A22" t="n">
        <v>18</v>
      </c>
      <c r="B22" t="inlineStr">
        <is>
          <t>Isıtma Tesisatı</t>
        </is>
      </c>
      <c r="C22" t="inlineStr">
        <is>
          <t>TESİSAT İŞLERİ</t>
        </is>
      </c>
      <c r="D22" t="inlineStr">
        <is>
          <t>adet</t>
        </is>
      </c>
      <c r="E22" t="n">
        <v>1</v>
      </c>
      <c r="F22" s="3">
        <f>VLOOKUP(B22,'Birim Fiyatlar'!$A:$D,3,FALSE)</f>
        <v/>
      </c>
      <c r="G22" s="3">
        <f>F22*E22</f>
        <v/>
      </c>
      <c r="H22" s="3">
        <f>VLOOKUP(B22,'Birim Fiyatlar'!$A:$D,4,FALSE)</f>
        <v/>
      </c>
      <c r="I22" s="3">
        <f>H22*E22</f>
        <v/>
      </c>
      <c r="J22" s="3">
        <f>F22+H22</f>
        <v/>
      </c>
      <c r="K22" s="3">
        <f>G22+I22</f>
        <v/>
      </c>
      <c r="L22" t="inlineStr">
        <is>
          <t>Kombi Dahil</t>
        </is>
      </c>
    </row>
    <row r="23">
      <c r="A23" t="n">
        <v>19</v>
      </c>
      <c r="B23" t="inlineStr">
        <is>
          <t>Havalandırma</t>
        </is>
      </c>
      <c r="C23" t="inlineStr">
        <is>
          <t>TESİSAT İŞLERİ</t>
        </is>
      </c>
      <c r="D23" t="inlineStr">
        <is>
          <t>m2</t>
        </is>
      </c>
      <c r="E23" t="n">
        <v>200</v>
      </c>
      <c r="F23" s="3">
        <f>VLOOKUP(B23,'Birim Fiyatlar'!$A:$D,3,FALSE)</f>
        <v/>
      </c>
      <c r="G23" s="3">
        <f>F23*E23</f>
        <v/>
      </c>
      <c r="H23" s="3">
        <f>VLOOKUP(B23,'Birim Fiyatlar'!$A:$D,4,FALSE)</f>
        <v/>
      </c>
      <c r="I23" s="3">
        <f>H23*E23</f>
        <v/>
      </c>
      <c r="J23" s="3">
        <f>F23+H23</f>
        <v/>
      </c>
      <c r="K23" s="3">
        <f>G23+I23</f>
        <v/>
      </c>
      <c r="L23" t="inlineStr"/>
    </row>
    <row r="24">
      <c r="A24" s="2" t="inlineStr">
        <is>
          <t>ÇATI VE İZOLASYON</t>
        </is>
      </c>
      <c r="F24" s="3" t="n"/>
      <c r="G24" s="3" t="n"/>
      <c r="H24" s="3" t="n"/>
      <c r="I24" s="3" t="n"/>
      <c r="J24" s="3" t="n"/>
      <c r="K24" s="3" t="n"/>
    </row>
    <row r="25">
      <c r="A25" t="n">
        <v>20</v>
      </c>
      <c r="B25" t="inlineStr">
        <is>
          <t>Çatı Kaplama</t>
        </is>
      </c>
      <c r="C25" t="inlineStr">
        <is>
          <t>ÇATI VE İZOLASYON</t>
        </is>
      </c>
      <c r="D25" t="inlineStr">
        <is>
          <t>m2</t>
        </is>
      </c>
      <c r="E25" t="n">
        <v>200</v>
      </c>
      <c r="F25" s="3">
        <f>VLOOKUP(B25,'Birim Fiyatlar'!$A:$D,3,FALSE)</f>
        <v/>
      </c>
      <c r="G25" s="3">
        <f>F25*E25</f>
        <v/>
      </c>
      <c r="H25" s="3">
        <f>VLOOKUP(B25,'Birim Fiyatlar'!$A:$D,4,FALSE)</f>
        <v/>
      </c>
      <c r="I25" s="3">
        <f>H25*E25</f>
        <v/>
      </c>
      <c r="J25" s="3">
        <f>F25+H25</f>
        <v/>
      </c>
      <c r="K25" s="3">
        <f>G25+I25</f>
        <v/>
      </c>
      <c r="L25" t="inlineStr">
        <is>
          <t>Kiremit</t>
        </is>
      </c>
    </row>
    <row r="26">
      <c r="A26" t="n">
        <v>21</v>
      </c>
      <c r="B26" t="inlineStr">
        <is>
          <t>Su Yalıtımı</t>
        </is>
      </c>
      <c r="C26" t="inlineStr">
        <is>
          <t>ÇATI VE İZOLASYON</t>
        </is>
      </c>
      <c r="D26" t="inlineStr">
        <is>
          <t>m2</t>
        </is>
      </c>
      <c r="E26" t="n">
        <v>300</v>
      </c>
      <c r="F26" s="3">
        <f>VLOOKUP(B26,'Birim Fiyatlar'!$A:$D,3,FALSE)</f>
        <v/>
      </c>
      <c r="G26" s="3">
        <f>F26*E26</f>
        <v/>
      </c>
      <c r="H26" s="3">
        <f>VLOOKUP(B26,'Birim Fiyatlar'!$A:$D,4,FALSE)</f>
        <v/>
      </c>
      <c r="I26" s="3">
        <f>H26*E26</f>
        <v/>
      </c>
      <c r="J26" s="3">
        <f>F26+H26</f>
        <v/>
      </c>
      <c r="K26" s="3">
        <f>G26+I26</f>
        <v/>
      </c>
      <c r="L26" t="inlineStr">
        <is>
          <t>Temel ve Çatı</t>
        </is>
      </c>
    </row>
    <row r="27">
      <c r="A27" t="n">
        <v>22</v>
      </c>
      <c r="B27" t="inlineStr">
        <is>
          <t>Isı Yalıtımı</t>
        </is>
      </c>
      <c r="C27" t="inlineStr">
        <is>
          <t>ÇATI VE İZOLASYON</t>
        </is>
      </c>
      <c r="D27" t="inlineStr">
        <is>
          <t>m2</t>
        </is>
      </c>
      <c r="E27" t="n">
        <v>500</v>
      </c>
      <c r="F27" s="3">
        <f>VLOOKUP(B27,'Birim Fiyatlar'!$A:$D,3,FALSE)</f>
        <v/>
      </c>
      <c r="G27" s="3">
        <f>F27*E27</f>
        <v/>
      </c>
      <c r="H27" s="3">
        <f>VLOOKUP(B27,'Birim Fiyatlar'!$A:$D,4,FALSE)</f>
        <v/>
      </c>
      <c r="I27" s="3">
        <f>H27*E27</f>
        <v/>
      </c>
      <c r="J27" s="3">
        <f>F27+H27</f>
        <v/>
      </c>
      <c r="K27" s="3">
        <f>G27+I27</f>
        <v/>
      </c>
      <c r="L27" t="inlineStr">
        <is>
          <t>Dış Cephe</t>
        </is>
      </c>
    </row>
    <row r="28">
      <c r="A28" s="2" t="inlineStr">
        <is>
          <t>PEYZAJ VE ÇEVRE DÜZENLEMESİ</t>
        </is>
      </c>
      <c r="F28" s="3" t="n"/>
      <c r="G28" s="3" t="n"/>
      <c r="H28" s="3" t="n"/>
      <c r="I28" s="3" t="n"/>
      <c r="J28" s="3" t="n"/>
      <c r="K28" s="3" t="n"/>
    </row>
    <row r="29">
      <c r="A29" t="n">
        <v>23</v>
      </c>
      <c r="B29" t="inlineStr">
        <is>
          <t>Bahçe Düzenlemesi</t>
        </is>
      </c>
      <c r="C29" t="inlineStr">
        <is>
          <t>PEYZAJ VE ÇEVRE DÜZENLEMESİ</t>
        </is>
      </c>
      <c r="D29" t="inlineStr">
        <is>
          <t>m2</t>
        </is>
      </c>
      <c r="E29" t="n">
        <v>100</v>
      </c>
      <c r="F29" s="3">
        <f>VLOOKUP(B29,'Birim Fiyatlar'!$A:$D,3,FALSE)</f>
        <v/>
      </c>
      <c r="G29" s="3">
        <f>F29*E29</f>
        <v/>
      </c>
      <c r="H29" s="3">
        <f>VLOOKUP(B29,'Birim Fiyatlar'!$A:$D,4,FALSE)</f>
        <v/>
      </c>
      <c r="I29" s="3">
        <f>H29*E29</f>
        <v/>
      </c>
      <c r="J29" s="3">
        <f>F29+H29</f>
        <v/>
      </c>
      <c r="K29" s="3">
        <f>G29+I29</f>
        <v/>
      </c>
      <c r="L29" t="inlineStr"/>
    </row>
    <row r="30">
      <c r="A30" t="n">
        <v>24</v>
      </c>
      <c r="B30" t="inlineStr">
        <is>
          <t>Duvar ve Çit</t>
        </is>
      </c>
      <c r="C30" t="inlineStr">
        <is>
          <t>PEYZAJ VE ÇEVRE DÜZENLEMESİ</t>
        </is>
      </c>
      <c r="D30" t="inlineStr">
        <is>
          <t>mtül</t>
        </is>
      </c>
      <c r="E30" t="n">
        <v>50</v>
      </c>
      <c r="F30" s="3">
        <f>VLOOKUP(B30,'Birim Fiyatlar'!$A:$D,3,FALSE)</f>
        <v/>
      </c>
      <c r="G30" s="3">
        <f>F30*E30</f>
        <v/>
      </c>
      <c r="H30" s="3">
        <f>VLOOKUP(B30,'Birim Fiyatlar'!$A:$D,4,FALSE)</f>
        <v/>
      </c>
      <c r="I30" s="3">
        <f>H30*E30</f>
        <v/>
      </c>
      <c r="J30" s="3">
        <f>F30+H30</f>
        <v/>
      </c>
      <c r="K30" s="3">
        <f>G30+I30</f>
        <v/>
      </c>
      <c r="L30" t="inlineStr"/>
    </row>
    <row r="31">
      <c r="A31" s="2" t="inlineStr">
        <is>
          <t>GENEL GİDERLER VE DİĞER</t>
        </is>
      </c>
      <c r="F31" s="3" t="n"/>
      <c r="G31" s="3" t="n"/>
      <c r="H31" s="3" t="n"/>
      <c r="I31" s="3" t="n"/>
      <c r="J31" s="3" t="n"/>
      <c r="K31" s="3" t="n"/>
    </row>
    <row r="32">
      <c r="A32" t="n">
        <v>25</v>
      </c>
      <c r="B32" t="inlineStr">
        <is>
          <t>Proje ve Ruhsat Giderleri</t>
        </is>
      </c>
      <c r="C32" t="inlineStr">
        <is>
          <t>GENEL GİDERLER VE DİĞER</t>
        </is>
      </c>
      <c r="D32" t="inlineStr">
        <is>
          <t>adet</t>
        </is>
      </c>
      <c r="E32" t="n">
        <v>1</v>
      </c>
      <c r="F32" s="3">
        <f>VLOOKUP(B32,'Birim Fiyatlar'!$A:$D,3,FALSE)</f>
        <v/>
      </c>
      <c r="G32" s="3">
        <f>F32*E32</f>
        <v/>
      </c>
      <c r="H32" s="3">
        <f>VLOOKUP(B32,'Birim Fiyatlar'!$A:$D,4,FALSE)</f>
        <v/>
      </c>
      <c r="I32" s="3">
        <f>H32*E32</f>
        <v/>
      </c>
      <c r="J32" s="3">
        <f>F32+H32</f>
        <v/>
      </c>
      <c r="K32" s="3">
        <f>G32+I32</f>
        <v/>
      </c>
      <c r="L32" t="inlineStr"/>
    </row>
    <row r="33">
      <c r="A33" t="n">
        <v>26</v>
      </c>
      <c r="B33" t="inlineStr">
        <is>
          <t>Şantiye Kurulum Giderleri</t>
        </is>
      </c>
      <c r="C33" t="inlineStr">
        <is>
          <t>GENEL GİDERLER VE DİĞER</t>
        </is>
      </c>
      <c r="D33" t="inlineStr">
        <is>
          <t>adet</t>
        </is>
      </c>
      <c r="E33" t="n">
        <v>1</v>
      </c>
      <c r="F33" s="3">
        <f>VLOOKUP(B33,'Birim Fiyatlar'!$A:$D,3,FALSE)</f>
        <v/>
      </c>
      <c r="G33" s="3">
        <f>F33*E33</f>
        <v/>
      </c>
      <c r="H33" s="3">
        <f>VLOOKUP(B33,'Birim Fiyatlar'!$A:$D,4,FALSE)</f>
        <v/>
      </c>
      <c r="I33" s="3">
        <f>H33*E33</f>
        <v/>
      </c>
      <c r="J33" s="3">
        <f>F33+H33</f>
        <v/>
      </c>
      <c r="K33" s="3">
        <f>G33+I33</f>
        <v/>
      </c>
      <c r="L33" t="inlineStr"/>
    </row>
    <row r="34">
      <c r="A34" t="n">
        <v>27</v>
      </c>
      <c r="B34" t="inlineStr">
        <is>
          <t>Beklenmedik Giderler (%5)</t>
        </is>
      </c>
      <c r="C34" t="inlineStr">
        <is>
          <t>GENEL GİDERLER VE DİĞER</t>
        </is>
      </c>
      <c r="D34" t="inlineStr">
        <is>
          <t>%</t>
        </is>
      </c>
      <c r="E34" t="n">
        <v>0.05</v>
      </c>
      <c r="F34" s="3">
        <f>VLOOKUP(B34,'Birim Fiyatlar'!$A:$D,3,FALSE)</f>
        <v/>
      </c>
      <c r="G34" s="3">
        <f>F34*E34</f>
        <v/>
      </c>
      <c r="H34" s="3">
        <f>VLOOKUP(B34,'Birim Fiyatlar'!$A:$D,4,FALSE)</f>
        <v/>
      </c>
      <c r="I34" s="3">
        <f>H34*E34</f>
        <v/>
      </c>
      <c r="J34" s="3">
        <f>F34+H34</f>
        <v/>
      </c>
      <c r="K34" s="3">
        <f>SUM(K2:K33) * E34</f>
        <v/>
      </c>
      <c r="L34" t="inlineStr">
        <is>
          <t>Toplam Maliyetin %5i</t>
        </is>
      </c>
    </row>
    <row r="35">
      <c r="F35" s="3" t="n"/>
      <c r="G35" s="3" t="n"/>
      <c r="H35" s="3" t="n"/>
      <c r="I35" s="3" t="n"/>
      <c r="J35" s="3" t="n"/>
      <c r="K35" s="3" t="n"/>
    </row>
    <row r="36">
      <c r="B36" s="4" t="inlineStr">
        <is>
          <t>GENEL TOPLAM</t>
        </is>
      </c>
      <c r="F36" s="3" t="n"/>
      <c r="G36" s="5">
        <f>SUM(G2:G33)</f>
        <v/>
      </c>
      <c r="H36" s="3" t="n"/>
      <c r="I36" s="5">
        <f>SUM(I2:I33)</f>
        <v/>
      </c>
      <c r="J36" s="3" t="n"/>
      <c r="K36" s="5">
        <f>SUM(K2:K34)</f>
        <v/>
      </c>
    </row>
  </sheetData>
  <mergeCells count="6">
    <mergeCell ref="A24:L24"/>
    <mergeCell ref="A2:L2"/>
    <mergeCell ref="A19:L19"/>
    <mergeCell ref="A28:L28"/>
    <mergeCell ref="A31:L31"/>
    <mergeCell ref="A9:L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32.4" customWidth="1" min="1" max="1"/>
    <col width="8.4" customWidth="1" min="2" max="2"/>
    <col width="32.4" customWidth="1" min="3" max="3"/>
    <col width="32.4" customWidth="1" min="4" max="4"/>
  </cols>
  <sheetData>
    <row r="1">
      <c r="A1" s="6" t="inlineStr">
        <is>
          <t>Kalem</t>
        </is>
      </c>
      <c r="B1" s="6" t="inlineStr">
        <is>
          <t>Birim</t>
        </is>
      </c>
      <c r="C1" s="6" t="inlineStr">
        <is>
          <t>Malzeme Birim Fiyatı (TL)</t>
        </is>
      </c>
      <c r="D1" s="6" t="inlineStr">
        <is>
          <t>İşçilik Birim Fiyatı (TL)</t>
        </is>
      </c>
    </row>
    <row r="2">
      <c r="A2" t="inlineStr">
        <is>
          <t>Hafriyat</t>
        </is>
      </c>
      <c r="B2" t="inlineStr">
        <is>
          <t>m3</t>
        </is>
      </c>
      <c r="C2" s="3" t="n">
        <v>25</v>
      </c>
      <c r="D2" s="3" t="n">
        <v>15</v>
      </c>
    </row>
    <row r="3">
      <c r="A3" t="inlineStr">
        <is>
          <t>Temel Betonu</t>
        </is>
      </c>
      <c r="B3" t="inlineStr">
        <is>
          <t>m3</t>
        </is>
      </c>
      <c r="C3" s="3" t="n">
        <v>1800</v>
      </c>
      <c r="D3" s="3" t="n">
        <v>350</v>
      </c>
    </row>
    <row r="4">
      <c r="A4" t="inlineStr">
        <is>
          <t>Demir Donatı</t>
        </is>
      </c>
      <c r="B4" t="inlineStr">
        <is>
          <t>ton</t>
        </is>
      </c>
      <c r="C4" s="3" t="n">
        <v>25000</v>
      </c>
      <c r="D4" s="3" t="n">
        <v>1500</v>
      </c>
    </row>
    <row r="5">
      <c r="A5" t="inlineStr">
        <is>
          <t>Kalıp İşleri</t>
        </is>
      </c>
      <c r="B5" t="inlineStr">
        <is>
          <t>m2</t>
        </is>
      </c>
      <c r="C5" s="3" t="n">
        <v>50</v>
      </c>
      <c r="D5" s="3" t="n">
        <v>120</v>
      </c>
    </row>
    <row r="6">
      <c r="A6" t="inlineStr">
        <is>
          <t>Duvar (Tuğla)</t>
        </is>
      </c>
      <c r="B6" t="inlineStr">
        <is>
          <t>m2</t>
        </is>
      </c>
      <c r="C6" s="3" t="n">
        <v>12</v>
      </c>
      <c r="D6" s="3" t="n">
        <v>25</v>
      </c>
    </row>
    <row r="7">
      <c r="A7" t="inlineStr">
        <is>
          <t>Çatı Karkası</t>
        </is>
      </c>
      <c r="B7" t="inlineStr">
        <is>
          <t>m2</t>
        </is>
      </c>
      <c r="C7" s="3" t="n">
        <v>80</v>
      </c>
      <c r="D7" s="3" t="n">
        <v>60</v>
      </c>
    </row>
    <row r="8">
      <c r="A8" t="inlineStr">
        <is>
          <t>İç Sıva</t>
        </is>
      </c>
      <c r="B8" t="inlineStr">
        <is>
          <t>m2</t>
        </is>
      </c>
      <c r="C8" s="3" t="n">
        <v>10</v>
      </c>
      <c r="D8" s="3" t="n">
        <v>20</v>
      </c>
    </row>
    <row r="9">
      <c r="A9" t="inlineStr">
        <is>
          <t>Dış Cephe Kaplama</t>
        </is>
      </c>
      <c r="B9" t="inlineStr">
        <is>
          <t>m2</t>
        </is>
      </c>
      <c r="C9" s="3" t="n">
        <v>150</v>
      </c>
      <c r="D9" s="3" t="n">
        <v>80</v>
      </c>
    </row>
    <row r="10">
      <c r="A10" t="inlineStr">
        <is>
          <t>Seramik Döşeme</t>
        </is>
      </c>
      <c r="B10" t="inlineStr">
        <is>
          <t>m2</t>
        </is>
      </c>
      <c r="C10" s="3" t="n">
        <v>60</v>
      </c>
      <c r="D10" s="3" t="n">
        <v>40</v>
      </c>
    </row>
    <row r="11">
      <c r="A11" t="inlineStr">
        <is>
          <t>Parke Döşeme</t>
        </is>
      </c>
      <c r="B11" t="inlineStr">
        <is>
          <t>m2</t>
        </is>
      </c>
      <c r="C11" s="3" t="n">
        <v>70</v>
      </c>
      <c r="D11" s="3" t="n">
        <v>35</v>
      </c>
    </row>
    <row r="12">
      <c r="A12" t="inlineStr">
        <is>
          <t>İç Kapılar</t>
        </is>
      </c>
      <c r="B12" t="inlineStr">
        <is>
          <t>adet</t>
        </is>
      </c>
      <c r="C12" s="3" t="n">
        <v>1500</v>
      </c>
      <c r="D12" s="3" t="n">
        <v>300</v>
      </c>
    </row>
    <row r="13">
      <c r="A13" t="inlineStr">
        <is>
          <t>Pencereler</t>
        </is>
      </c>
      <c r="B13" t="inlineStr">
        <is>
          <t>m2</t>
        </is>
      </c>
      <c r="C13" s="3" t="n">
        <v>400</v>
      </c>
      <c r="D13" s="3" t="n">
        <v>100</v>
      </c>
    </row>
    <row r="14">
      <c r="A14" t="inlineStr">
        <is>
          <t>Boya (İç)</t>
        </is>
      </c>
      <c r="B14" t="inlineStr">
        <is>
          <t>m2</t>
        </is>
      </c>
      <c r="C14" s="3" t="n">
        <v>7</v>
      </c>
      <c r="D14" s="3" t="n">
        <v>15</v>
      </c>
    </row>
    <row r="15">
      <c r="A15" t="inlineStr">
        <is>
          <t>Mutfak Dolabı</t>
        </is>
      </c>
      <c r="B15" t="inlineStr">
        <is>
          <t>mtül</t>
        </is>
      </c>
      <c r="C15" s="3" t="n">
        <v>2000</v>
      </c>
      <c r="D15" s="3" t="n">
        <v>500</v>
      </c>
    </row>
    <row r="16">
      <c r="A16" t="inlineStr">
        <is>
          <t>Banyo Dolabı</t>
        </is>
      </c>
      <c r="B16" t="inlineStr">
        <is>
          <t>adet</t>
        </is>
      </c>
      <c r="C16" s="3" t="n">
        <v>1000</v>
      </c>
      <c r="D16" s="3" t="n">
        <v>200</v>
      </c>
    </row>
    <row r="17">
      <c r="A17" t="inlineStr">
        <is>
          <t>Sıhhi Tesisat</t>
        </is>
      </c>
      <c r="B17" t="inlineStr">
        <is>
          <t>adet</t>
        </is>
      </c>
      <c r="C17" s="3" t="n">
        <v>10000</v>
      </c>
      <c r="D17" s="3" t="n">
        <v>5000</v>
      </c>
    </row>
    <row r="18">
      <c r="A18" t="inlineStr">
        <is>
          <t>Elektrik Tesisatı</t>
        </is>
      </c>
      <c r="B18" t="inlineStr">
        <is>
          <t>adet</t>
        </is>
      </c>
      <c r="C18" s="3" t="n">
        <v>12000</v>
      </c>
      <c r="D18" s="3" t="n">
        <v>6000</v>
      </c>
    </row>
    <row r="19">
      <c r="A19" t="inlineStr">
        <is>
          <t>Isıtma Tesisatı</t>
        </is>
      </c>
      <c r="B19" t="inlineStr">
        <is>
          <t>adet</t>
        </is>
      </c>
      <c r="C19" s="3" t="n">
        <v>8000</v>
      </c>
      <c r="D19" s="3" t="n">
        <v>4000</v>
      </c>
    </row>
    <row r="20">
      <c r="A20" t="inlineStr">
        <is>
          <t>Havalandırma</t>
        </is>
      </c>
      <c r="B20" t="inlineStr">
        <is>
          <t>m2</t>
        </is>
      </c>
      <c r="C20" s="3" t="n">
        <v>200</v>
      </c>
      <c r="D20" s="3" t="n">
        <v>30</v>
      </c>
    </row>
    <row r="21">
      <c r="A21" t="inlineStr">
        <is>
          <t>Çatı Kaplama</t>
        </is>
      </c>
      <c r="B21" t="inlineStr">
        <is>
          <t>m2</t>
        </is>
      </c>
      <c r="C21" s="3" t="n">
        <v>70</v>
      </c>
      <c r="D21" s="3" t="n">
        <v>40</v>
      </c>
    </row>
    <row r="22">
      <c r="A22" t="inlineStr">
        <is>
          <t>Su Yalıtımı</t>
        </is>
      </c>
      <c r="B22" t="inlineStr">
        <is>
          <t>m2</t>
        </is>
      </c>
      <c r="C22" s="3" t="n">
        <v>25</v>
      </c>
      <c r="D22" s="3" t="n">
        <v>15</v>
      </c>
    </row>
    <row r="23">
      <c r="A23" t="inlineStr">
        <is>
          <t>Isı Yalıtımı</t>
        </is>
      </c>
      <c r="B23" t="inlineStr">
        <is>
          <t>m2</t>
        </is>
      </c>
      <c r="C23" s="3" t="n">
        <v>30</v>
      </c>
      <c r="D23" s="3" t="n">
        <v>20</v>
      </c>
    </row>
    <row r="24">
      <c r="A24" t="inlineStr">
        <is>
          <t>Bahçe Düzenlemesi</t>
        </is>
      </c>
      <c r="B24" t="inlineStr">
        <is>
          <t>m2</t>
        </is>
      </c>
      <c r="C24" s="3" t="n">
        <v>40</v>
      </c>
      <c r="D24" s="3" t="n">
        <v>30</v>
      </c>
    </row>
    <row r="25">
      <c r="A25" t="inlineStr">
        <is>
          <t>Duvar ve Çit</t>
        </is>
      </c>
      <c r="B25" t="inlineStr">
        <is>
          <t>mtül</t>
        </is>
      </c>
      <c r="C25" s="3" t="n">
        <v>100</v>
      </c>
      <c r="D25" s="3" t="n">
        <v>50</v>
      </c>
    </row>
    <row r="26">
      <c r="A26" t="inlineStr">
        <is>
          <t>Proje ve Ruhsat Giderleri</t>
        </is>
      </c>
      <c r="B26" t="inlineStr">
        <is>
          <t>adet</t>
        </is>
      </c>
      <c r="C26" s="3" t="n">
        <v>50000</v>
      </c>
      <c r="D26" s="3" t="n">
        <v>0</v>
      </c>
    </row>
    <row r="27">
      <c r="A27" t="inlineStr">
        <is>
          <t>Şantiye Kurulum Giderleri</t>
        </is>
      </c>
      <c r="B27" t="inlineStr">
        <is>
          <t>adet</t>
        </is>
      </c>
      <c r="C27" s="3" t="n">
        <v>20000</v>
      </c>
      <c r="D27" s="3" t="n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2025-07-21T22:57:07Z</dcterms:created>
  <dcterms:modified xmlns:dcterms="http://purl.org/dc/terms/" xmlns:xsi="http://www.w3.org/2001/XMLSchema-instance" xsi:type="dcterms:W3CDTF">2025-07-21T22:57:07Z</dcterms:modified>
</cp:coreProperties>
</file>